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80" yWindow="6240" windowWidth="13860" windowHeight="14580" tabRatio="292" activeTab="0"/>
  </bookViews>
  <sheets>
    <sheet name="Pootaardappelen" sheetId="1" r:id="rId1"/>
    <sheet name="Sheet2" sheetId="2" r:id="rId2"/>
    <sheet name="Sheet3" sheetId="3" r:id="rId3"/>
  </sheets>
  <definedNames>
    <definedName name="_xlnm.Print_Area" localSheetId="0">'Pootaardappelen'!$A$1:$I$87</definedName>
  </definedNames>
  <calcPr fullCalcOnLoad="1"/>
</workbook>
</file>

<file path=xl/sharedStrings.xml><?xml version="1.0" encoding="utf-8"?>
<sst xmlns="http://schemas.openxmlformats.org/spreadsheetml/2006/main" count="187" uniqueCount="68">
  <si>
    <t>vroeg</t>
  </si>
  <si>
    <t>maat</t>
  </si>
  <si>
    <t>aantal</t>
  </si>
  <si>
    <t>prijs</t>
  </si>
  <si>
    <t>bedrag</t>
  </si>
  <si>
    <t>EERSTELING</t>
  </si>
  <si>
    <t xml:space="preserve">DORé </t>
  </si>
  <si>
    <t>LEKKERLANDER</t>
  </si>
  <si>
    <t>middelvroeg</t>
  </si>
  <si>
    <t>NICOLA</t>
  </si>
  <si>
    <t xml:space="preserve">SANTé </t>
  </si>
  <si>
    <t>laat</t>
  </si>
  <si>
    <t>inleveren bij:</t>
  </si>
  <si>
    <t>Spekstraat 5</t>
  </si>
  <si>
    <t>2011 HM  Haarlem</t>
  </si>
  <si>
    <t>Zaadhandel Jan Roozen</t>
  </si>
  <si>
    <t>T: 023-5324961</t>
  </si>
  <si>
    <t>Adres</t>
  </si>
  <si>
    <t>Postcode + Woonplaats</t>
  </si>
  <si>
    <t>E: info@janroozen.com</t>
  </si>
  <si>
    <t>sub totaal</t>
  </si>
  <si>
    <t>Levering:</t>
  </si>
  <si>
    <t>d.d.</t>
  </si>
  <si>
    <t>Bestelling afhalen &gt;&gt;&gt;&gt;&gt;</t>
  </si>
  <si>
    <t>Bestelling opsturen &gt;&gt;&gt;&gt;</t>
  </si>
  <si>
    <t>totaal</t>
  </si>
  <si>
    <t>totaal gewicht</t>
  </si>
  <si>
    <t>kg</t>
  </si>
  <si>
    <t>gewicht</t>
  </si>
  <si>
    <t>verp.</t>
  </si>
  <si>
    <t>Telefoon</t>
  </si>
  <si>
    <t>e-mail</t>
  </si>
  <si>
    <t>GLORIA</t>
  </si>
  <si>
    <t>tot 10 kg</t>
  </si>
  <si>
    <t>meer dan 10 kg</t>
  </si>
  <si>
    <t>of per e-mail:</t>
  </si>
  <si>
    <t>of e-mail:</t>
  </si>
  <si>
    <t>Naam</t>
  </si>
  <si>
    <t>ROSEVAL</t>
  </si>
  <si>
    <t>LA RATTE</t>
  </si>
  <si>
    <t>25/35</t>
  </si>
  <si>
    <t>FRIESLANDER</t>
  </si>
  <si>
    <t>FRIESLANDER</t>
  </si>
  <si>
    <t>NAK-gekeurd</t>
  </si>
  <si>
    <t>verzendkosten</t>
  </si>
  <si>
    <t>28-25</t>
  </si>
  <si>
    <t>EKO CAROLUS</t>
  </si>
  <si>
    <t>28-40</t>
  </si>
  <si>
    <t>28-35</t>
  </si>
  <si>
    <t>EKO DITTA</t>
  </si>
  <si>
    <t>28-32</t>
  </si>
  <si>
    <t>ANNABELLE</t>
  </si>
  <si>
    <t>BILDTSTAR</t>
  </si>
  <si>
    <t>EKO AGRIA</t>
  </si>
  <si>
    <t>BIOlogisch geteeld + keurmerk</t>
  </si>
  <si>
    <t>EKO ALOUETTE</t>
  </si>
  <si>
    <t>MOZART</t>
  </si>
  <si>
    <t xml:space="preserve">ANNABELLE </t>
  </si>
  <si>
    <t>MICHELLE</t>
  </si>
  <si>
    <t>32-40</t>
  </si>
  <si>
    <t xml:space="preserve">NICOLA </t>
  </si>
  <si>
    <t>EKO SEVILLA</t>
  </si>
  <si>
    <t>Bestellijst POOTAARDAPPELEN 2023</t>
  </si>
  <si>
    <t>DORé</t>
  </si>
  <si>
    <t xml:space="preserve">ROSEVAL </t>
  </si>
  <si>
    <t xml:space="preserve">EKO CAROLUS </t>
  </si>
  <si>
    <t xml:space="preserve">EKO DITTA </t>
  </si>
  <si>
    <t>levering vanaf  half februari</t>
  </si>
</sst>
</file>

<file path=xl/styles.xml><?xml version="1.0" encoding="utf-8"?>
<styleSheet xmlns="http://schemas.openxmlformats.org/spreadsheetml/2006/main">
  <numFmts count="3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 &quot;#,##0_);\(&quot;€ &quot;#,##0\)"/>
    <numFmt numFmtId="179" formatCode="&quot;€ &quot;#,##0_);[Red]\(&quot;€ &quot;#,##0\)"/>
    <numFmt numFmtId="180" formatCode="&quot;€ &quot;#,##0.00_);\(&quot;€ &quot;#,##0.00\)"/>
    <numFmt numFmtId="181" formatCode="&quot;€ &quot;#,##0.00_);[Red]\(&quot;€ &quot;#,##0.00\)"/>
    <numFmt numFmtId="182" formatCode="_(&quot;€ &quot;* #,##0_);_(&quot;€ &quot;* \(#,##0\);_(&quot;€ &quot;* &quot;-&quot;_);_(@_)"/>
    <numFmt numFmtId="183" formatCode="_(&quot;€ &quot;* #,##0.00_);_(&quot;€ &quot;* \(#,##0.00\);_(&quot;€ &quot;* &quot;-&quot;??_);_(@_)"/>
    <numFmt numFmtId="184" formatCode="&quot;€ &quot;#,##0.00"/>
    <numFmt numFmtId="185" formatCode="m/d"/>
    <numFmt numFmtId="186" formatCode="d/mmm/yyyy"/>
    <numFmt numFmtId="187" formatCode="d/mmm"/>
    <numFmt numFmtId="188" formatCode="&quot;Ja&quot;;&quot;Ja&quot;;&quot;Nee&quot;"/>
    <numFmt numFmtId="189" formatCode="&quot;Waar&quot;;&quot;Waar&quot;;&quot;Onwaar&quot;"/>
    <numFmt numFmtId="190" formatCode="&quot;Aan&quot;;&quot;Aan&quot;;&quot;Uit&quot;"/>
    <numFmt numFmtId="191" formatCode="[$€-2]\ #.##000_);[Red]\([$€-2]\ #.##000\)"/>
  </numFmts>
  <fonts count="48">
    <font>
      <sz val="10"/>
      <name val="Verdana"/>
      <family val="0"/>
    </font>
    <font>
      <b/>
      <sz val="10"/>
      <name val="Verdana"/>
      <family val="2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4"/>
      <color indexed="11"/>
      <name val="Verdana"/>
      <family val="2"/>
    </font>
    <font>
      <sz val="9"/>
      <name val="Verdana"/>
      <family val="2"/>
    </font>
    <font>
      <b/>
      <u val="single"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2"/>
      <name val="Verdana"/>
      <family val="2"/>
    </font>
    <font>
      <b/>
      <sz val="14"/>
      <color indexed="10"/>
      <name val="Verdana"/>
      <family val="2"/>
    </font>
    <font>
      <b/>
      <sz val="10"/>
      <color indexed="8"/>
      <name val="Verdana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8" fillId="33" borderId="10" xfId="44" applyFont="1" applyFill="1" applyBorder="1" applyAlignment="1" applyProtection="1">
      <alignment/>
      <protection/>
    </xf>
    <xf numFmtId="0" fontId="4" fillId="33" borderId="10" xfId="44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11" fillId="33" borderId="12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right"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right"/>
      <protection/>
    </xf>
    <xf numFmtId="0" fontId="12" fillId="33" borderId="15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right"/>
      <protection/>
    </xf>
    <xf numFmtId="0" fontId="12" fillId="33" borderId="17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right"/>
      <protection/>
    </xf>
    <xf numFmtId="0" fontId="0" fillId="33" borderId="18" xfId="0" applyFill="1" applyBorder="1" applyAlignment="1" applyProtection="1">
      <alignment horizontal="right"/>
      <protection/>
    </xf>
    <xf numFmtId="0" fontId="1" fillId="34" borderId="12" xfId="0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7" fillId="35" borderId="0" xfId="0" applyFont="1" applyFill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0" fontId="7" fillId="35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right"/>
      <protection/>
    </xf>
    <xf numFmtId="2" fontId="1" fillId="33" borderId="11" xfId="0" applyNumberFormat="1" applyFont="1" applyFill="1" applyBorder="1" applyAlignment="1" applyProtection="1">
      <alignment horizontal="right"/>
      <protection/>
    </xf>
    <xf numFmtId="183" fontId="0" fillId="33" borderId="11" xfId="0" applyNumberForma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center"/>
      <protection/>
    </xf>
    <xf numFmtId="2" fontId="1" fillId="33" borderId="0" xfId="0" applyNumberFormat="1" applyFont="1" applyFill="1" applyAlignment="1" applyProtection="1">
      <alignment horizontal="right"/>
      <protection/>
    </xf>
    <xf numFmtId="0" fontId="13" fillId="33" borderId="0" xfId="0" applyFont="1" applyFill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84" fontId="10" fillId="33" borderId="11" xfId="0" applyNumberFormat="1" applyFont="1" applyFill="1" applyBorder="1" applyAlignment="1" applyProtection="1">
      <alignment horizontal="right"/>
      <protection/>
    </xf>
    <xf numFmtId="187" fontId="1" fillId="33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 quotePrefix="1">
      <alignment horizontal="right"/>
      <protection/>
    </xf>
    <xf numFmtId="184" fontId="1" fillId="33" borderId="0" xfId="0" applyNumberFormat="1" applyFont="1" applyFill="1" applyAlignment="1" applyProtection="1">
      <alignment horizontal="right"/>
      <protection/>
    </xf>
    <xf numFmtId="0" fontId="9" fillId="33" borderId="12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187" fontId="1" fillId="33" borderId="0" xfId="0" applyNumberFormat="1" applyFont="1" applyFill="1" applyAlignment="1" applyProtection="1">
      <alignment/>
      <protection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0" fillId="33" borderId="10" xfId="0" applyFont="1" applyFill="1" applyBorder="1" applyAlignment="1" applyProtection="1">
      <alignment/>
      <protection/>
    </xf>
    <xf numFmtId="0" fontId="1" fillId="33" borderId="0" xfId="0" applyFont="1" applyFill="1" applyAlignment="1">
      <alignment horizontal="right"/>
    </xf>
    <xf numFmtId="0" fontId="0" fillId="33" borderId="10" xfId="0" applyFont="1" applyFill="1" applyBorder="1" applyAlignment="1" applyProtection="1">
      <alignment/>
      <protection/>
    </xf>
    <xf numFmtId="2" fontId="0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 horizontal="right"/>
    </xf>
    <xf numFmtId="0" fontId="0" fillId="33" borderId="0" xfId="0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right"/>
      <protection/>
    </xf>
    <xf numFmtId="183" fontId="0" fillId="33" borderId="0" xfId="0" applyNumberForma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187" fontId="1" fillId="33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34" borderId="19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anroozen.com" TargetMode="External" /><Relationship Id="rId2" Type="http://schemas.openxmlformats.org/officeDocument/2006/relationships/hyperlink" Target="mailto:info@janrooze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tabSelected="1" zoomScalePageLayoutView="0" workbookViewId="0" topLeftCell="A1">
      <selection activeCell="C10" sqref="C10:H10"/>
    </sheetView>
  </sheetViews>
  <sheetFormatPr defaultColWidth="10.625" defaultRowHeight="12.75"/>
  <cols>
    <col min="1" max="1" width="7.00390625" style="4" customWidth="1"/>
    <col min="2" max="2" width="28.00390625" style="7" customWidth="1"/>
    <col min="3" max="3" width="6.125" style="7" customWidth="1"/>
    <col min="4" max="4" width="2.625" style="6" customWidth="1"/>
    <col min="5" max="5" width="5.50390625" style="7" customWidth="1"/>
    <col min="6" max="6" width="8.375" style="8" customWidth="1"/>
    <col min="7" max="7" width="12.375" style="8" customWidth="1"/>
    <col min="8" max="8" width="7.125" style="8" customWidth="1"/>
    <col min="9" max="9" width="3.875" style="7" customWidth="1"/>
    <col min="10" max="16384" width="10.625" style="7" customWidth="1"/>
  </cols>
  <sheetData>
    <row r="2" spans="2:3" ht="18">
      <c r="B2" s="5" t="s">
        <v>62</v>
      </c>
      <c r="C2" s="5"/>
    </row>
    <row r="3" spans="2:8" ht="12.75">
      <c r="B3" s="9" t="s">
        <v>67</v>
      </c>
      <c r="C3" s="9"/>
      <c r="F3" s="6"/>
      <c r="G3" s="55" t="s">
        <v>43</v>
      </c>
      <c r="H3" s="6"/>
    </row>
    <row r="5" spans="2:6" ht="12.75">
      <c r="B5" s="7" t="s">
        <v>12</v>
      </c>
      <c r="F5" s="10" t="s">
        <v>35</v>
      </c>
    </row>
    <row r="6" spans="2:8" ht="18">
      <c r="B6" s="11" t="s">
        <v>15</v>
      </c>
      <c r="C6" s="12"/>
      <c r="D6" s="13"/>
      <c r="E6" s="14"/>
      <c r="F6" s="14" t="s">
        <v>16</v>
      </c>
      <c r="G6" s="13"/>
      <c r="H6" s="15"/>
    </row>
    <row r="7" spans="2:8" ht="12.75">
      <c r="B7" s="16" t="s">
        <v>13</v>
      </c>
      <c r="C7" s="17"/>
      <c r="D7" s="18"/>
      <c r="E7" s="19"/>
      <c r="F7" s="19"/>
      <c r="G7" s="18"/>
      <c r="H7" s="20"/>
    </row>
    <row r="8" spans="2:8" ht="12.75">
      <c r="B8" s="21" t="s">
        <v>14</v>
      </c>
      <c r="C8" s="22"/>
      <c r="D8" s="23"/>
      <c r="E8" s="1"/>
      <c r="F8" s="2" t="s">
        <v>19</v>
      </c>
      <c r="G8" s="23"/>
      <c r="H8" s="24"/>
    </row>
    <row r="10" spans="2:8" ht="12.75">
      <c r="B10" s="25" t="s">
        <v>37</v>
      </c>
      <c r="C10" s="67"/>
      <c r="D10" s="68"/>
      <c r="E10" s="68"/>
      <c r="F10" s="68"/>
      <c r="G10" s="68"/>
      <c r="H10" s="69"/>
    </row>
    <row r="11" spans="2:8" ht="12.75">
      <c r="B11" s="26" t="s">
        <v>17</v>
      </c>
      <c r="C11" s="67"/>
      <c r="D11" s="68"/>
      <c r="E11" s="68"/>
      <c r="F11" s="68"/>
      <c r="G11" s="68"/>
      <c r="H11" s="69"/>
    </row>
    <row r="12" spans="2:8" ht="12.75">
      <c r="B12" s="26" t="s">
        <v>18</v>
      </c>
      <c r="C12" s="67"/>
      <c r="D12" s="68"/>
      <c r="E12" s="68"/>
      <c r="F12" s="68"/>
      <c r="G12" s="68"/>
      <c r="H12" s="69"/>
    </row>
    <row r="13" spans="2:8" ht="12.75">
      <c r="B13" s="26" t="s">
        <v>30</v>
      </c>
      <c r="C13" s="67"/>
      <c r="D13" s="68"/>
      <c r="E13" s="68"/>
      <c r="F13" s="68"/>
      <c r="G13" s="68"/>
      <c r="H13" s="69"/>
    </row>
    <row r="14" spans="2:8" ht="12.75">
      <c r="B14" s="27" t="s">
        <v>31</v>
      </c>
      <c r="C14" s="67"/>
      <c r="D14" s="68"/>
      <c r="E14" s="68"/>
      <c r="F14" s="68"/>
      <c r="G14" s="68"/>
      <c r="H14" s="69"/>
    </row>
    <row r="17" spans="1:8" ht="12.75">
      <c r="A17" s="28" t="s">
        <v>1</v>
      </c>
      <c r="B17" s="29" t="s">
        <v>0</v>
      </c>
      <c r="C17" s="30" t="s">
        <v>29</v>
      </c>
      <c r="D17" s="31"/>
      <c r="E17" s="32" t="s">
        <v>2</v>
      </c>
      <c r="F17" s="30" t="s">
        <v>3</v>
      </c>
      <c r="G17" s="30" t="s">
        <v>4</v>
      </c>
      <c r="H17" s="30" t="s">
        <v>28</v>
      </c>
    </row>
    <row r="18" spans="1:8" ht="12.75">
      <c r="A18" s="7"/>
      <c r="D18" s="7"/>
      <c r="F18" s="7"/>
      <c r="G18" s="7"/>
      <c r="H18" s="7"/>
    </row>
    <row r="19" spans="1:9" ht="12.75">
      <c r="A19" s="4" t="s">
        <v>50</v>
      </c>
      <c r="B19" s="9" t="s">
        <v>57</v>
      </c>
      <c r="C19" s="9">
        <v>1</v>
      </c>
      <c r="D19" s="33" t="s">
        <v>27</v>
      </c>
      <c r="E19" s="3"/>
      <c r="F19" s="34">
        <v>4.5</v>
      </c>
      <c r="G19" s="35">
        <f>SUM(F19*E19)</f>
        <v>0</v>
      </c>
      <c r="H19" s="33">
        <f aca="true" t="shared" si="0" ref="H19:H30">SUM(C19*E19)</f>
        <v>0</v>
      </c>
      <c r="I19" s="7" t="s">
        <v>27</v>
      </c>
    </row>
    <row r="20" spans="2:9" ht="12.75">
      <c r="B20" s="56" t="s">
        <v>51</v>
      </c>
      <c r="C20" s="9">
        <v>3</v>
      </c>
      <c r="D20" s="33" t="s">
        <v>27</v>
      </c>
      <c r="E20" s="3"/>
      <c r="F20" s="57">
        <v>12</v>
      </c>
      <c r="G20" s="35">
        <f>SUM(F20*E20)</f>
        <v>0</v>
      </c>
      <c r="H20" s="33">
        <f t="shared" si="0"/>
        <v>0</v>
      </c>
      <c r="I20" s="7" t="s">
        <v>27</v>
      </c>
    </row>
    <row r="21" spans="1:9" ht="12.75">
      <c r="A21" s="4" t="s">
        <v>47</v>
      </c>
      <c r="B21" s="9" t="s">
        <v>5</v>
      </c>
      <c r="C21" s="9">
        <v>1</v>
      </c>
      <c r="D21" s="33" t="s">
        <v>27</v>
      </c>
      <c r="E21" s="3"/>
      <c r="F21" s="34">
        <v>4.5</v>
      </c>
      <c r="G21" s="35">
        <f>SUM(F21*E21)</f>
        <v>0</v>
      </c>
      <c r="H21" s="33">
        <f t="shared" si="0"/>
        <v>0</v>
      </c>
      <c r="I21" s="7" t="s">
        <v>27</v>
      </c>
    </row>
    <row r="22" spans="2:9" ht="12.75">
      <c r="B22" s="54" t="s">
        <v>5</v>
      </c>
      <c r="C22" s="9">
        <v>3</v>
      </c>
      <c r="D22" s="33" t="s">
        <v>27</v>
      </c>
      <c r="E22" s="3"/>
      <c r="F22" s="57">
        <v>12</v>
      </c>
      <c r="G22" s="35">
        <f>SUM(F22*E22)</f>
        <v>0</v>
      </c>
      <c r="H22" s="33">
        <f t="shared" si="0"/>
        <v>0</v>
      </c>
      <c r="I22" s="7" t="s">
        <v>27</v>
      </c>
    </row>
    <row r="23" spans="1:9" ht="12.75">
      <c r="A23" s="4" t="s">
        <v>48</v>
      </c>
      <c r="B23" s="9" t="s">
        <v>63</v>
      </c>
      <c r="C23" s="9">
        <v>1</v>
      </c>
      <c r="D23" s="33" t="s">
        <v>27</v>
      </c>
      <c r="E23" s="3"/>
      <c r="F23" s="34">
        <v>4</v>
      </c>
      <c r="G23" s="35">
        <f aca="true" t="shared" si="1" ref="G23:G30">SUM(F23*E23)</f>
        <v>0</v>
      </c>
      <c r="H23" s="33">
        <f t="shared" si="0"/>
        <v>0</v>
      </c>
      <c r="I23" s="7" t="s">
        <v>27</v>
      </c>
    </row>
    <row r="24" spans="2:9" ht="12.75">
      <c r="B24" s="54" t="s">
        <v>6</v>
      </c>
      <c r="C24" s="9">
        <v>3</v>
      </c>
      <c r="D24" s="33" t="s">
        <v>27</v>
      </c>
      <c r="E24" s="3"/>
      <c r="F24" s="57">
        <v>11</v>
      </c>
      <c r="G24" s="35">
        <f t="shared" si="1"/>
        <v>0</v>
      </c>
      <c r="H24" s="33">
        <f t="shared" si="0"/>
        <v>0</v>
      </c>
      <c r="I24" s="7" t="s">
        <v>27</v>
      </c>
    </row>
    <row r="25" spans="1:9" ht="12.75">
      <c r="A25" s="4" t="s">
        <v>48</v>
      </c>
      <c r="B25" s="9" t="s">
        <v>41</v>
      </c>
      <c r="C25" s="9">
        <v>1</v>
      </c>
      <c r="D25" s="33" t="s">
        <v>27</v>
      </c>
      <c r="E25" s="3"/>
      <c r="F25" s="34">
        <v>5</v>
      </c>
      <c r="G25" s="35">
        <f t="shared" si="1"/>
        <v>0</v>
      </c>
      <c r="H25" s="33">
        <f t="shared" si="0"/>
        <v>0</v>
      </c>
      <c r="I25" s="7" t="s">
        <v>27</v>
      </c>
    </row>
    <row r="26" spans="2:9" ht="12.75">
      <c r="B26" s="54" t="s">
        <v>42</v>
      </c>
      <c r="C26" s="9">
        <v>3</v>
      </c>
      <c r="D26" s="33" t="s">
        <v>27</v>
      </c>
      <c r="E26" s="3"/>
      <c r="F26" s="57">
        <v>13.5</v>
      </c>
      <c r="G26" s="35">
        <f t="shared" si="1"/>
        <v>0</v>
      </c>
      <c r="H26" s="33">
        <f t="shared" si="0"/>
        <v>0</v>
      </c>
      <c r="I26" s="7" t="s">
        <v>27</v>
      </c>
    </row>
    <row r="27" spans="1:9" ht="12.75">
      <c r="A27" s="4" t="s">
        <v>47</v>
      </c>
      <c r="B27" s="9" t="s">
        <v>32</v>
      </c>
      <c r="C27" s="9">
        <v>1</v>
      </c>
      <c r="D27" s="33" t="s">
        <v>27</v>
      </c>
      <c r="E27" s="3"/>
      <c r="F27" s="34">
        <v>4.5</v>
      </c>
      <c r="G27" s="35">
        <f t="shared" si="1"/>
        <v>0</v>
      </c>
      <c r="H27" s="33">
        <f t="shared" si="0"/>
        <v>0</v>
      </c>
      <c r="I27" s="7" t="s">
        <v>27</v>
      </c>
    </row>
    <row r="28" spans="2:9" ht="12.75">
      <c r="B28" s="54" t="s">
        <v>32</v>
      </c>
      <c r="C28" s="9">
        <v>3</v>
      </c>
      <c r="D28" s="33" t="s">
        <v>27</v>
      </c>
      <c r="E28" s="3"/>
      <c r="F28" s="57">
        <v>12</v>
      </c>
      <c r="G28" s="35">
        <f t="shared" si="1"/>
        <v>0</v>
      </c>
      <c r="H28" s="33">
        <f t="shared" si="0"/>
        <v>0</v>
      </c>
      <c r="I28" s="7" t="s">
        <v>27</v>
      </c>
    </row>
    <row r="29" spans="1:9" ht="12.75">
      <c r="A29" s="4" t="s">
        <v>47</v>
      </c>
      <c r="B29" s="9" t="s">
        <v>7</v>
      </c>
      <c r="C29" s="9">
        <v>1</v>
      </c>
      <c r="D29" s="33" t="s">
        <v>27</v>
      </c>
      <c r="E29" s="3"/>
      <c r="F29" s="34">
        <v>4</v>
      </c>
      <c r="G29" s="35">
        <f t="shared" si="1"/>
        <v>0</v>
      </c>
      <c r="H29" s="33">
        <f t="shared" si="0"/>
        <v>0</v>
      </c>
      <c r="I29" s="7" t="s">
        <v>27</v>
      </c>
    </row>
    <row r="30" spans="2:9" ht="12.75">
      <c r="B30" s="54" t="s">
        <v>7</v>
      </c>
      <c r="C30" s="9">
        <v>3</v>
      </c>
      <c r="D30" s="33" t="s">
        <v>27</v>
      </c>
      <c r="E30" s="3"/>
      <c r="F30" s="57">
        <v>11</v>
      </c>
      <c r="G30" s="35">
        <f t="shared" si="1"/>
        <v>0</v>
      </c>
      <c r="H30" s="33">
        <f t="shared" si="0"/>
        <v>0</v>
      </c>
      <c r="I30" s="7" t="s">
        <v>27</v>
      </c>
    </row>
    <row r="31" spans="5:8" ht="12.75">
      <c r="E31" s="36"/>
      <c r="F31" s="37"/>
      <c r="H31" s="33"/>
    </row>
    <row r="32" spans="1:8" ht="12.75">
      <c r="A32" s="28" t="s">
        <v>1</v>
      </c>
      <c r="B32" s="29" t="s">
        <v>8</v>
      </c>
      <c r="C32" s="30" t="s">
        <v>29</v>
      </c>
      <c r="D32" s="31"/>
      <c r="E32" s="32" t="s">
        <v>2</v>
      </c>
      <c r="F32" s="30" t="s">
        <v>3</v>
      </c>
      <c r="G32" s="30" t="s">
        <v>4</v>
      </c>
      <c r="H32" s="30" t="s">
        <v>28</v>
      </c>
    </row>
    <row r="33" spans="5:8" ht="12.75">
      <c r="E33" s="36"/>
      <c r="F33" s="37"/>
      <c r="H33" s="33"/>
    </row>
    <row r="34" spans="1:9" ht="12.75">
      <c r="A34" s="4" t="s">
        <v>59</v>
      </c>
      <c r="B34" s="9" t="s">
        <v>64</v>
      </c>
      <c r="C34" s="9">
        <v>1</v>
      </c>
      <c r="D34" s="33" t="s">
        <v>27</v>
      </c>
      <c r="E34" s="3"/>
      <c r="F34" s="34">
        <v>5</v>
      </c>
      <c r="G34" s="35">
        <f aca="true" t="shared" si="2" ref="G34:G40">SUM(F34*E34)</f>
        <v>0</v>
      </c>
      <c r="H34" s="33">
        <f aca="true" t="shared" si="3" ref="H34:H40">SUM(C34*E34)</f>
        <v>0</v>
      </c>
      <c r="I34" s="7" t="s">
        <v>27</v>
      </c>
    </row>
    <row r="35" spans="2:9" ht="12.75">
      <c r="B35" s="56" t="s">
        <v>38</v>
      </c>
      <c r="C35" s="9">
        <v>3</v>
      </c>
      <c r="D35" s="33" t="s">
        <v>27</v>
      </c>
      <c r="E35" s="3"/>
      <c r="F35" s="57">
        <v>13.5</v>
      </c>
      <c r="G35" s="35">
        <f t="shared" si="2"/>
        <v>0</v>
      </c>
      <c r="H35" s="33">
        <f t="shared" si="3"/>
        <v>0</v>
      </c>
      <c r="I35" s="7" t="s">
        <v>27</v>
      </c>
    </row>
    <row r="36" spans="1:9" ht="12.75">
      <c r="A36" s="4" t="s">
        <v>48</v>
      </c>
      <c r="B36" s="9" t="s">
        <v>10</v>
      </c>
      <c r="C36" s="9">
        <v>1</v>
      </c>
      <c r="D36" s="33" t="s">
        <v>27</v>
      </c>
      <c r="E36" s="3"/>
      <c r="F36" s="34">
        <v>5</v>
      </c>
      <c r="G36" s="35">
        <f t="shared" si="2"/>
        <v>0</v>
      </c>
      <c r="H36" s="33">
        <f t="shared" si="3"/>
        <v>0</v>
      </c>
      <c r="I36" s="7" t="s">
        <v>27</v>
      </c>
    </row>
    <row r="37" spans="2:9" ht="12.75">
      <c r="B37" s="54" t="s">
        <v>10</v>
      </c>
      <c r="C37" s="9">
        <v>3</v>
      </c>
      <c r="D37" s="33" t="s">
        <v>27</v>
      </c>
      <c r="E37" s="3"/>
      <c r="F37" s="57">
        <v>13.5</v>
      </c>
      <c r="G37" s="35">
        <f t="shared" si="2"/>
        <v>0</v>
      </c>
      <c r="H37" s="33">
        <f t="shared" si="3"/>
        <v>0</v>
      </c>
      <c r="I37" s="7" t="s">
        <v>27</v>
      </c>
    </row>
    <row r="38" spans="1:9" ht="12.75">
      <c r="A38" s="4" t="s">
        <v>48</v>
      </c>
      <c r="B38" s="51" t="s">
        <v>58</v>
      </c>
      <c r="C38" s="9">
        <v>1</v>
      </c>
      <c r="D38" s="33" t="s">
        <v>27</v>
      </c>
      <c r="E38" s="3"/>
      <c r="F38" s="34">
        <v>5</v>
      </c>
      <c r="G38" s="35">
        <f t="shared" si="2"/>
        <v>0</v>
      </c>
      <c r="H38" s="33">
        <f t="shared" si="3"/>
        <v>0</v>
      </c>
      <c r="I38" s="7" t="s">
        <v>27</v>
      </c>
    </row>
    <row r="39" spans="2:9" ht="12.75">
      <c r="B39" s="54" t="s">
        <v>58</v>
      </c>
      <c r="C39" s="9">
        <v>3</v>
      </c>
      <c r="D39" s="33" t="s">
        <v>27</v>
      </c>
      <c r="E39" s="3"/>
      <c r="F39" s="57">
        <v>13.5</v>
      </c>
      <c r="G39" s="35">
        <f t="shared" si="2"/>
        <v>0</v>
      </c>
      <c r="H39" s="33">
        <f t="shared" si="3"/>
        <v>0</v>
      </c>
      <c r="I39" s="7" t="s">
        <v>27</v>
      </c>
    </row>
    <row r="40" spans="1:9" ht="12.75">
      <c r="A40" s="50" t="s">
        <v>40</v>
      </c>
      <c r="B40" s="51" t="s">
        <v>39</v>
      </c>
      <c r="C40" s="51">
        <v>1</v>
      </c>
      <c r="D40" s="52" t="s">
        <v>27</v>
      </c>
      <c r="E40" s="3"/>
      <c r="F40" s="53">
        <v>7.5</v>
      </c>
      <c r="G40" s="35">
        <f t="shared" si="2"/>
        <v>0</v>
      </c>
      <c r="H40" s="33">
        <f t="shared" si="3"/>
        <v>0</v>
      </c>
      <c r="I40" s="49" t="s">
        <v>27</v>
      </c>
    </row>
    <row r="41" spans="2:8" ht="12.75">
      <c r="B41" s="51"/>
      <c r="C41" s="9"/>
      <c r="D41" s="33"/>
      <c r="E41" s="61"/>
      <c r="F41" s="62"/>
      <c r="G41" s="63"/>
      <c r="H41" s="33"/>
    </row>
    <row r="42" spans="1:8" ht="12.75">
      <c r="A42" s="28" t="s">
        <v>1</v>
      </c>
      <c r="B42" s="29" t="s">
        <v>11</v>
      </c>
      <c r="C42" s="30" t="s">
        <v>29</v>
      </c>
      <c r="D42" s="31"/>
      <c r="E42" s="32" t="s">
        <v>2</v>
      </c>
      <c r="F42" s="30" t="s">
        <v>3</v>
      </c>
      <c r="G42" s="30" t="s">
        <v>4</v>
      </c>
      <c r="H42" s="30" t="s">
        <v>28</v>
      </c>
    </row>
    <row r="43" spans="5:8" ht="12.75">
      <c r="E43" s="36"/>
      <c r="F43" s="37"/>
      <c r="H43" s="33"/>
    </row>
    <row r="44" spans="1:9" ht="12.75">
      <c r="A44" s="4" t="s">
        <v>48</v>
      </c>
      <c r="B44" s="9" t="s">
        <v>56</v>
      </c>
      <c r="C44" s="9">
        <v>1</v>
      </c>
      <c r="D44" s="33" t="s">
        <v>27</v>
      </c>
      <c r="E44" s="3"/>
      <c r="F44" s="34">
        <v>6</v>
      </c>
      <c r="G44" s="35">
        <f aca="true" t="shared" si="4" ref="G44:G49">SUM(F44*E44)</f>
        <v>0</v>
      </c>
      <c r="H44" s="33">
        <f aca="true" t="shared" si="5" ref="H44:H49">SUM(C44*E44)</f>
        <v>0</v>
      </c>
      <c r="I44" s="7" t="s">
        <v>27</v>
      </c>
    </row>
    <row r="45" spans="2:9" ht="12.75">
      <c r="B45" s="56" t="s">
        <v>56</v>
      </c>
      <c r="C45" s="9">
        <v>3</v>
      </c>
      <c r="D45" s="33" t="s">
        <v>27</v>
      </c>
      <c r="E45" s="3"/>
      <c r="F45" s="57">
        <v>17</v>
      </c>
      <c r="G45" s="35">
        <f t="shared" si="4"/>
        <v>0</v>
      </c>
      <c r="H45" s="33">
        <f t="shared" si="5"/>
        <v>0</v>
      </c>
      <c r="I45" s="7" t="s">
        <v>27</v>
      </c>
    </row>
    <row r="46" spans="1:9" ht="12.75">
      <c r="A46" s="4" t="s">
        <v>48</v>
      </c>
      <c r="B46" s="9" t="s">
        <v>52</v>
      </c>
      <c r="C46" s="59">
        <v>1</v>
      </c>
      <c r="D46" s="60" t="s">
        <v>27</v>
      </c>
      <c r="E46" s="3"/>
      <c r="F46" s="34">
        <v>4</v>
      </c>
      <c r="G46" s="35">
        <f t="shared" si="4"/>
        <v>0</v>
      </c>
      <c r="H46" s="33">
        <f t="shared" si="5"/>
        <v>0</v>
      </c>
      <c r="I46" s="7" t="s">
        <v>27</v>
      </c>
    </row>
    <row r="47" spans="2:9" ht="12.75">
      <c r="B47" s="56" t="s">
        <v>52</v>
      </c>
      <c r="C47" s="59">
        <v>3</v>
      </c>
      <c r="D47" s="60" t="s">
        <v>27</v>
      </c>
      <c r="E47" s="3"/>
      <c r="F47" s="57">
        <v>11</v>
      </c>
      <c r="G47" s="35">
        <f t="shared" si="4"/>
        <v>0</v>
      </c>
      <c r="H47" s="33">
        <f t="shared" si="5"/>
        <v>0</v>
      </c>
      <c r="I47" s="7" t="s">
        <v>27</v>
      </c>
    </row>
    <row r="48" spans="1:9" ht="12.75">
      <c r="A48" s="4" t="s">
        <v>48</v>
      </c>
      <c r="B48" s="9" t="s">
        <v>60</v>
      </c>
      <c r="C48" s="59">
        <v>1</v>
      </c>
      <c r="D48" s="33" t="s">
        <v>27</v>
      </c>
      <c r="E48" s="3"/>
      <c r="F48" s="34">
        <v>4</v>
      </c>
      <c r="G48" s="35">
        <f t="shared" si="4"/>
        <v>0</v>
      </c>
      <c r="H48" s="33">
        <f t="shared" si="5"/>
        <v>0</v>
      </c>
      <c r="I48" s="7" t="s">
        <v>27</v>
      </c>
    </row>
    <row r="49" spans="2:9" ht="12.75">
      <c r="B49" s="56" t="s">
        <v>9</v>
      </c>
      <c r="C49" s="59">
        <v>3</v>
      </c>
      <c r="D49" s="33" t="s">
        <v>27</v>
      </c>
      <c r="E49" s="3"/>
      <c r="F49" s="57">
        <v>11</v>
      </c>
      <c r="G49" s="35">
        <f t="shared" si="4"/>
        <v>0</v>
      </c>
      <c r="H49" s="33">
        <f t="shared" si="5"/>
        <v>0</v>
      </c>
      <c r="I49" s="7" t="s">
        <v>27</v>
      </c>
    </row>
    <row r="50" spans="5:8" ht="12.75">
      <c r="E50" s="36"/>
      <c r="H50" s="33"/>
    </row>
    <row r="51" spans="1:8" ht="12.75">
      <c r="A51" s="28" t="s">
        <v>1</v>
      </c>
      <c r="B51" s="29" t="s">
        <v>54</v>
      </c>
      <c r="C51" s="29"/>
      <c r="D51" s="31"/>
      <c r="E51" s="32" t="s">
        <v>2</v>
      </c>
      <c r="F51" s="30" t="s">
        <v>3</v>
      </c>
      <c r="G51" s="30" t="s">
        <v>4</v>
      </c>
      <c r="H51" s="30" t="s">
        <v>28</v>
      </c>
    </row>
    <row r="52" spans="5:8" ht="12.75">
      <c r="E52" s="36"/>
      <c r="F52" s="38"/>
      <c r="H52" s="33"/>
    </row>
    <row r="53" spans="1:9" ht="12.75">
      <c r="A53" s="4" t="s">
        <v>45</v>
      </c>
      <c r="B53" s="9" t="s">
        <v>65</v>
      </c>
      <c r="C53" s="9">
        <v>1</v>
      </c>
      <c r="D53" s="33" t="s">
        <v>27</v>
      </c>
      <c r="E53" s="3"/>
      <c r="F53" s="34">
        <v>7</v>
      </c>
      <c r="G53" s="35">
        <f>SUM(F53*E53)</f>
        <v>0</v>
      </c>
      <c r="H53" s="33">
        <f aca="true" t="shared" si="6" ref="H53:H64">SUM(C53*E53)</f>
        <v>0</v>
      </c>
      <c r="I53" s="7" t="s">
        <v>27</v>
      </c>
    </row>
    <row r="54" spans="2:9" ht="12.75">
      <c r="B54" s="58" t="s">
        <v>46</v>
      </c>
      <c r="C54" s="9">
        <v>3</v>
      </c>
      <c r="D54" s="33" t="s">
        <v>27</v>
      </c>
      <c r="E54" s="3"/>
      <c r="F54" s="57">
        <v>18.5</v>
      </c>
      <c r="G54" s="35">
        <f>SUM(F54*E54)</f>
        <v>0</v>
      </c>
      <c r="H54" s="33">
        <f t="shared" si="6"/>
        <v>0</v>
      </c>
      <c r="I54" s="7" t="s">
        <v>27</v>
      </c>
    </row>
    <row r="55" spans="1:9" ht="12.75">
      <c r="A55" s="4" t="s">
        <v>45</v>
      </c>
      <c r="B55" s="9" t="s">
        <v>61</v>
      </c>
      <c r="C55" s="9">
        <v>1</v>
      </c>
      <c r="D55" s="33" t="s">
        <v>27</v>
      </c>
      <c r="E55" s="3"/>
      <c r="F55" s="34">
        <v>7</v>
      </c>
      <c r="G55" s="35">
        <f>SUM(F55*E55)</f>
        <v>0</v>
      </c>
      <c r="H55" s="33">
        <f>SUM(C55*E55)</f>
        <v>0</v>
      </c>
      <c r="I55" s="7" t="s">
        <v>27</v>
      </c>
    </row>
    <row r="56" spans="2:9" ht="12.75">
      <c r="B56" s="64" t="s">
        <v>61</v>
      </c>
      <c r="C56" s="9">
        <v>3</v>
      </c>
      <c r="D56" s="33" t="s">
        <v>27</v>
      </c>
      <c r="E56" s="3"/>
      <c r="F56" s="57">
        <v>18.5</v>
      </c>
      <c r="G56" s="35">
        <f>SUM(F56*E56)</f>
        <v>0</v>
      </c>
      <c r="H56" s="33">
        <f>SUM(C56*E56)</f>
        <v>0</v>
      </c>
      <c r="I56" s="7" t="s">
        <v>27</v>
      </c>
    </row>
    <row r="57" spans="1:9" ht="12.75">
      <c r="A57" s="4" t="s">
        <v>48</v>
      </c>
      <c r="B57" s="9" t="s">
        <v>66</v>
      </c>
      <c r="C57" s="9">
        <v>1</v>
      </c>
      <c r="D57" s="33" t="s">
        <v>27</v>
      </c>
      <c r="E57" s="3"/>
      <c r="F57" s="34">
        <v>7</v>
      </c>
      <c r="G57" s="35">
        <f aca="true" t="shared" si="7" ref="G57:G62">SUM(F57*E57)</f>
        <v>0</v>
      </c>
      <c r="H57" s="33">
        <f t="shared" si="6"/>
        <v>0</v>
      </c>
      <c r="I57" s="7" t="s">
        <v>27</v>
      </c>
    </row>
    <row r="58" spans="2:9" ht="12.75">
      <c r="B58" s="58" t="s">
        <v>49</v>
      </c>
      <c r="C58" s="9">
        <v>3</v>
      </c>
      <c r="D58" s="33" t="s">
        <v>27</v>
      </c>
      <c r="E58" s="3"/>
      <c r="F58" s="57">
        <v>18.5</v>
      </c>
      <c r="G58" s="35">
        <f t="shared" si="7"/>
        <v>0</v>
      </c>
      <c r="H58" s="33">
        <f t="shared" si="6"/>
        <v>0</v>
      </c>
      <c r="I58" s="7" t="s">
        <v>27</v>
      </c>
    </row>
    <row r="59" spans="1:9" ht="12.75">
      <c r="A59" s="4" t="s">
        <v>48</v>
      </c>
      <c r="B59" s="9" t="s">
        <v>53</v>
      </c>
      <c r="C59" s="9">
        <v>1</v>
      </c>
      <c r="D59" s="33" t="s">
        <v>27</v>
      </c>
      <c r="E59" s="3"/>
      <c r="F59" s="34">
        <v>7</v>
      </c>
      <c r="G59" s="35">
        <f t="shared" si="7"/>
        <v>0</v>
      </c>
      <c r="H59" s="33">
        <f t="shared" si="6"/>
        <v>0</v>
      </c>
      <c r="I59" s="7" t="s">
        <v>27</v>
      </c>
    </row>
    <row r="60" spans="2:9" ht="12.75">
      <c r="B60" s="58" t="s">
        <v>53</v>
      </c>
      <c r="C60" s="9">
        <v>3</v>
      </c>
      <c r="D60" s="33" t="s">
        <v>27</v>
      </c>
      <c r="E60" s="3"/>
      <c r="F60" s="57">
        <v>18.5</v>
      </c>
      <c r="G60" s="35">
        <f t="shared" si="7"/>
        <v>0</v>
      </c>
      <c r="H60" s="33">
        <f t="shared" si="6"/>
        <v>0</v>
      </c>
      <c r="I60" s="7" t="s">
        <v>27</v>
      </c>
    </row>
    <row r="61" spans="1:9" ht="12.75">
      <c r="A61" s="4" t="s">
        <v>48</v>
      </c>
      <c r="B61" s="9" t="s">
        <v>55</v>
      </c>
      <c r="C61" s="9">
        <v>1</v>
      </c>
      <c r="D61" s="33" t="s">
        <v>27</v>
      </c>
      <c r="E61" s="3"/>
      <c r="F61" s="34">
        <v>7</v>
      </c>
      <c r="G61" s="35">
        <f t="shared" si="7"/>
        <v>0</v>
      </c>
      <c r="H61" s="33">
        <f t="shared" si="6"/>
        <v>0</v>
      </c>
      <c r="I61" s="7" t="s">
        <v>27</v>
      </c>
    </row>
    <row r="62" spans="2:9" ht="12.75">
      <c r="B62" s="58" t="s">
        <v>55</v>
      </c>
      <c r="C62" s="9">
        <v>3</v>
      </c>
      <c r="D62" s="33" t="s">
        <v>27</v>
      </c>
      <c r="E62" s="3"/>
      <c r="F62" s="57">
        <v>18.5</v>
      </c>
      <c r="G62" s="35">
        <f t="shared" si="7"/>
        <v>0</v>
      </c>
      <c r="H62" s="33">
        <f t="shared" si="6"/>
        <v>0</v>
      </c>
      <c r="I62" s="7" t="s">
        <v>27</v>
      </c>
    </row>
    <row r="63" spans="2:9" ht="12.75">
      <c r="B63" s="9"/>
      <c r="C63" s="9"/>
      <c r="D63" s="9"/>
      <c r="E63" s="9"/>
      <c r="F63" s="9"/>
      <c r="G63" s="9"/>
      <c r="H63" s="33">
        <f t="shared" si="6"/>
        <v>0</v>
      </c>
      <c r="I63" s="7" t="s">
        <v>27</v>
      </c>
    </row>
    <row r="64" spans="2:9" ht="12.75">
      <c r="B64" s="9"/>
      <c r="C64" s="9"/>
      <c r="D64" s="9"/>
      <c r="E64" s="9"/>
      <c r="F64" s="9"/>
      <c r="G64" s="9"/>
      <c r="H64" s="33">
        <f t="shared" si="6"/>
        <v>0</v>
      </c>
      <c r="I64" s="7" t="s">
        <v>27</v>
      </c>
    </row>
    <row r="65" ht="12.75">
      <c r="F65" s="6"/>
    </row>
    <row r="66" spans="4:9" ht="12.75">
      <c r="D66" s="33" t="s">
        <v>26</v>
      </c>
      <c r="E66" s="8"/>
      <c r="H66" s="39">
        <f>SUM(H19:H64)</f>
        <v>0</v>
      </c>
      <c r="I66" s="7" t="s">
        <v>27</v>
      </c>
    </row>
    <row r="67" spans="4:5" ht="12.75">
      <c r="D67" s="33"/>
      <c r="E67" s="40"/>
    </row>
    <row r="68" spans="4:7" ht="15.75">
      <c r="D68" s="6" t="s">
        <v>20</v>
      </c>
      <c r="G68" s="41">
        <f>SUM(G19:G64)</f>
        <v>0</v>
      </c>
    </row>
    <row r="70" ht="12.75">
      <c r="A70" s="7" t="s">
        <v>21</v>
      </c>
    </row>
    <row r="71" spans="2:7" ht="12.75">
      <c r="B71" s="9" t="s">
        <v>23</v>
      </c>
      <c r="C71" s="42" t="s">
        <v>22</v>
      </c>
      <c r="D71" s="65"/>
      <c r="E71" s="66"/>
      <c r="F71" s="66"/>
      <c r="G71" s="43">
        <v>2022</v>
      </c>
    </row>
    <row r="72" spans="2:7" ht="12.75">
      <c r="B72" s="9"/>
      <c r="E72" s="48"/>
      <c r="F72" s="6"/>
      <c r="G72" s="6"/>
    </row>
    <row r="73" spans="2:7" ht="12.75">
      <c r="B73" s="9" t="s">
        <v>24</v>
      </c>
      <c r="C73" s="42" t="s">
        <v>22</v>
      </c>
      <c r="D73" s="65"/>
      <c r="E73" s="66"/>
      <c r="F73" s="66"/>
      <c r="G73" s="23">
        <v>2022</v>
      </c>
    </row>
    <row r="74" spans="6:7" ht="12.75">
      <c r="F74" s="6"/>
      <c r="G74" s="44"/>
    </row>
    <row r="75" spans="6:9" ht="12.75">
      <c r="F75" s="6"/>
      <c r="G75" s="44"/>
      <c r="H75" s="39">
        <f>H66</f>
        <v>0</v>
      </c>
      <c r="I75" s="9" t="s">
        <v>27</v>
      </c>
    </row>
    <row r="76" spans="2:7" ht="12.75">
      <c r="B76" s="6" t="s">
        <v>44</v>
      </c>
      <c r="C76" s="33"/>
      <c r="D76" s="7"/>
      <c r="E76" s="33" t="s">
        <v>33</v>
      </c>
      <c r="F76" s="44">
        <v>6.95</v>
      </c>
      <c r="G76" s="34">
        <f>IF(H75&lt;10,6.95,)</f>
        <v>6.95</v>
      </c>
    </row>
    <row r="77" spans="2:7" ht="12.75">
      <c r="B77" s="6"/>
      <c r="C77" s="6"/>
      <c r="D77" s="7"/>
      <c r="E77" s="33" t="s">
        <v>34</v>
      </c>
      <c r="F77" s="44">
        <v>13.5</v>
      </c>
      <c r="G77" s="34">
        <f>IF(H75&gt;=10,13.5,)</f>
        <v>0</v>
      </c>
    </row>
    <row r="78" spans="2:8" ht="12.75">
      <c r="B78" s="6"/>
      <c r="C78" s="6"/>
      <c r="E78" s="6"/>
      <c r="F78" s="6"/>
      <c r="G78" s="6"/>
      <c r="H78" s="6"/>
    </row>
    <row r="79" spans="2:8" ht="12.75">
      <c r="B79" s="6"/>
      <c r="C79" s="6"/>
      <c r="E79" s="6"/>
      <c r="F79" s="6"/>
      <c r="G79" s="6"/>
      <c r="H79" s="6"/>
    </row>
    <row r="80" ht="12.75">
      <c r="G80" s="33"/>
    </row>
    <row r="81" spans="4:7" ht="15.75">
      <c r="D81" s="6" t="s">
        <v>25</v>
      </c>
      <c r="G81" s="41">
        <f>SUM(G68+G76+G77+G78+G79)</f>
        <v>6.95</v>
      </c>
    </row>
    <row r="83" spans="2:6" ht="12.75">
      <c r="B83" s="7" t="s">
        <v>12</v>
      </c>
      <c r="F83" s="10" t="s">
        <v>36</v>
      </c>
    </row>
    <row r="84" spans="2:8" ht="12.75">
      <c r="B84" s="45" t="s">
        <v>15</v>
      </c>
      <c r="C84" s="12"/>
      <c r="D84" s="13"/>
      <c r="E84" s="14"/>
      <c r="F84" s="14" t="s">
        <v>16</v>
      </c>
      <c r="G84" s="13"/>
      <c r="H84" s="15"/>
    </row>
    <row r="85" spans="2:8" ht="12.75">
      <c r="B85" s="46" t="s">
        <v>13</v>
      </c>
      <c r="C85" s="17"/>
      <c r="D85" s="18"/>
      <c r="E85" s="19"/>
      <c r="F85" s="19"/>
      <c r="G85" s="18"/>
      <c r="H85" s="20"/>
    </row>
    <row r="86" spans="2:8" ht="12.75">
      <c r="B86" s="47" t="s">
        <v>14</v>
      </c>
      <c r="C86" s="22"/>
      <c r="D86" s="23"/>
      <c r="E86" s="1"/>
      <c r="F86" s="2" t="s">
        <v>19</v>
      </c>
      <c r="G86" s="23"/>
      <c r="H86" s="24"/>
    </row>
  </sheetData>
  <sheetProtection password="EAF2" sheet="1" objects="1" scenarios="1" selectLockedCells="1"/>
  <mergeCells count="7">
    <mergeCell ref="D71:F71"/>
    <mergeCell ref="D73:F73"/>
    <mergeCell ref="C14:H14"/>
    <mergeCell ref="C10:H10"/>
    <mergeCell ref="C11:H11"/>
    <mergeCell ref="C12:H12"/>
    <mergeCell ref="C13:H13"/>
  </mergeCells>
  <hyperlinks>
    <hyperlink ref="F8" r:id="rId1" display="E: info@janroozen.com"/>
    <hyperlink ref="F86" r:id="rId2" display="E: info@janroozen.com"/>
  </hyperlinks>
  <printOptions horizontalCentered="1" verticalCentered="1"/>
  <pageMargins left="0.1968503937007874" right="0.1968503937007874" top="0.3937007874015748" bottom="0.3937007874015748" header="0" footer="0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Zaadhandel Jan Roozen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Roozen</dc:creator>
  <cp:keywords/>
  <dc:description/>
  <cp:lastModifiedBy>dick roozen</cp:lastModifiedBy>
  <cp:lastPrinted>2016-11-05T11:59:21Z</cp:lastPrinted>
  <dcterms:created xsi:type="dcterms:W3CDTF">2003-11-25T10:10:31Z</dcterms:created>
  <dcterms:modified xsi:type="dcterms:W3CDTF">2022-11-10T15:09:54Z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